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9- SETEMBRO\EMENDA60060003MAC_72327\"/>
    </mc:Choice>
  </mc:AlternateContent>
  <xr:revisionPtr revIDLastSave="0" documentId="13_ncr:1_{3A8FC472-BFCE-4201-A589-9E79748505FB}" xr6:coauthVersionLast="47" xr6:coauthVersionMax="47" xr10:uidLastSave="{00000000-0000-0000-0000-000000000000}"/>
  <bookViews>
    <workbookView xWindow="-120" yWindow="-120" windowWidth="29040" windowHeight="15720" activeTab="3" xr2:uid="{8C005801-C613-4F4A-9135-17E912A2AFF9}"/>
  </bookViews>
  <sheets>
    <sheet name="CAPA" sheetId="2" r:id="rId1"/>
    <sheet name="ORDEM BANCÁRIA" sheetId="8" r:id="rId2"/>
    <sheet name="FLUXO DE CAIXA" sheetId="4" r:id="rId3"/>
    <sheet name="COMPOSIÇÃO DAS DESPESAS " sheetId="9" r:id="rId4"/>
  </sheets>
  <externalReferences>
    <externalReference r:id="rId5"/>
    <externalReference r:id="rId6"/>
    <externalReference r:id="rId7"/>
  </externalReferences>
  <definedNames>
    <definedName name="_2" localSheetId="3">#REF!</definedName>
    <definedName name="_2">#REF!</definedName>
    <definedName name="_xlnm._FilterDatabase" localSheetId="3" hidden="1">'COMPOSIÇÃO DAS DESPESAS '!$A$5:$G$96</definedName>
    <definedName name="A" localSheetId="0">#REF!</definedName>
    <definedName name="A" localSheetId="3">#REF!</definedName>
    <definedName name="A" localSheetId="2">#REF!</definedName>
    <definedName name="A">#REF!</definedName>
    <definedName name="AAAAAAAAAAA" localSheetId="0">#REF!</definedName>
    <definedName name="AAAAAAAAAAA" localSheetId="3">#REF!</definedName>
    <definedName name="AAAAAAAAAAA" localSheetId="2">#REF!</definedName>
    <definedName name="AAAAAAAAAAA">#REF!</definedName>
    <definedName name="ANEXO12" localSheetId="3">#REF!</definedName>
    <definedName name="ANEXO12">#REF!</definedName>
    <definedName name="_xlnm.Print_Area" localSheetId="3">'COMPOSIÇÃO DAS DESPESAS '!$A$1:$G$95</definedName>
    <definedName name="_xlnm.Print_Area" localSheetId="2">'FLUXO DE CAIXA'!$A$1:$J$26</definedName>
    <definedName name="B" localSheetId="0">#REF!</definedName>
    <definedName name="B" localSheetId="3">#REF!</definedName>
    <definedName name="B" localSheetId="2">#REF!</definedName>
    <definedName name="B">#REF!</definedName>
    <definedName name="bbbbbbbbbbbbbbb" localSheetId="0">#REF!</definedName>
    <definedName name="bbbbbbbbbbbbbbb" localSheetId="3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3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3">#REF!</definedName>
    <definedName name="CONSOLIDADO" localSheetId="2">#REF!</definedName>
    <definedName name="CONSOLIDADO">#REF!</definedName>
    <definedName name="CRIS" localSheetId="0">#REF!</definedName>
    <definedName name="CRIS" localSheetId="3">#REF!</definedName>
    <definedName name="CRIS" localSheetId="2">#REF!</definedName>
    <definedName name="CRIS">#REF!</definedName>
    <definedName name="DCNE" localSheetId="3">#REF!</definedName>
    <definedName name="DCNE">#REF!</definedName>
    <definedName name="dEMONS" localSheetId="3">#REF!</definedName>
    <definedName name="dEMONS">#REF!</definedName>
    <definedName name="Despesas" localSheetId="3">[1]RecProprios!$E$1:$E$65536</definedName>
    <definedName name="Despesas">[2]RecProprios!$E$1:$E$65536</definedName>
    <definedName name="E" localSheetId="0">#REF!</definedName>
    <definedName name="E" localSheetId="3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3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3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3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3">#REF!</definedName>
    <definedName name="F" localSheetId="2">#REF!</definedName>
    <definedName name="F">#REF!</definedName>
    <definedName name="FFFFFFF" localSheetId="0">#REF!</definedName>
    <definedName name="FFFFFFF" localSheetId="3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3">#REF!</definedName>
    <definedName name="FFFFFFFFFFFFFFFFFF" localSheetId="2">#REF!</definedName>
    <definedName name="FFFFFFFFFFFFFFFFFF">#REF!</definedName>
    <definedName name="Fonte" localSheetId="3">[1]Tabelas!$D$1:$D$3</definedName>
    <definedName name="Fonte">[2]Tabelas!$D$1:$D$3</definedName>
    <definedName name="fppfpfpfp" localSheetId="0">#REF!</definedName>
    <definedName name="fppfpfpfp" localSheetId="3">#REF!</definedName>
    <definedName name="fppfpfpfp" localSheetId="2">#REF!</definedName>
    <definedName name="fppfpfpfp">#REF!</definedName>
    <definedName name="ggg" localSheetId="0">#REF!</definedName>
    <definedName name="ggg" localSheetId="3">#REF!</definedName>
    <definedName name="ggg" localSheetId="2">#REF!</definedName>
    <definedName name="ggg">#REF!</definedName>
    <definedName name="GR" localSheetId="0">#REF!</definedName>
    <definedName name="GR" localSheetId="3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3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3">#REF!</definedName>
    <definedName name="já" localSheetId="2">#REF!</definedName>
    <definedName name="já">#REF!</definedName>
    <definedName name="jjjjjjjjjjjjjjjjjjjjj" localSheetId="0">#REF!</definedName>
    <definedName name="jjjjjjjjjjjjjjjjjjjjj" localSheetId="3">#REF!</definedName>
    <definedName name="jjjjjjjjjjjjjjjjjjjjj" localSheetId="2">#REF!</definedName>
    <definedName name="jjjjjjjjjjjjjjjjjjjjj">#REF!</definedName>
    <definedName name="k" localSheetId="0">#REF!</definedName>
    <definedName name="k" localSheetId="3">#REF!</definedName>
    <definedName name="k" localSheetId="2">#REF!</definedName>
    <definedName name="k">#REF!</definedName>
    <definedName name="LDLDLDLDLD" localSheetId="0">#REF!</definedName>
    <definedName name="LDLDLDLDLD" localSheetId="3">#REF!</definedName>
    <definedName name="LDLDLDLDLD" localSheetId="2">#REF!</definedName>
    <definedName name="LDLDLDLDLD">#REF!</definedName>
    <definedName name="LeiAutorizadora" localSheetId="3">[1]Tabelas!$F$1:$F$13</definedName>
    <definedName name="LeiAutorizadora">[2]Tabelas!$F$1:$F$13</definedName>
    <definedName name="LL" localSheetId="0">#REF!</definedName>
    <definedName name="LL" localSheetId="3">#REF!</definedName>
    <definedName name="LL" localSheetId="2">#REF!</definedName>
    <definedName name="LL">#REF!</definedName>
    <definedName name="mmmm" localSheetId="0">#REF!</definedName>
    <definedName name="mmmm" localSheetId="3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3">#REF!</definedName>
    <definedName name="N___Consolidado_ICESP_HIER" localSheetId="2">#REF!</definedName>
    <definedName name="N___Consolidado_ICESP_HIER">#REF!</definedName>
    <definedName name="NatDesp" localSheetId="3">[1]Tabelas!$A$1:$A$6</definedName>
    <definedName name="NatDesp">[2]Tabelas!$A$1:$A$6</definedName>
    <definedName name="o" localSheetId="0">#REF!</definedName>
    <definedName name="o" localSheetId="3">#REF!</definedName>
    <definedName name="o" localSheetId="2">#REF!</definedName>
    <definedName name="o">#REF!</definedName>
    <definedName name="tb" localSheetId="0">#REF!</definedName>
    <definedName name="tb" localSheetId="3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 '!$1:$5</definedName>
    <definedName name="UGE" localSheetId="3">[1]Tabelas!$E$1:$E$3</definedName>
    <definedName name="UGE">[2]Tabelas!$E$1:$E$3</definedName>
    <definedName name="z" localSheetId="0">#REF!</definedName>
    <definedName name="z" localSheetId="3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3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3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3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3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3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4" l="1"/>
  <c r="B16" i="4" s="1"/>
  <c r="F32" i="9"/>
  <c r="F96" i="9" l="1"/>
  <c r="B9" i="4" l="1"/>
</calcChain>
</file>

<file path=xl/sharedStrings.xml><?xml version="1.0" encoding="utf-8"?>
<sst xmlns="http://schemas.openxmlformats.org/spreadsheetml/2006/main" count="293" uniqueCount="40">
  <si>
    <t>TOTAL</t>
  </si>
  <si>
    <t>Saldo Final</t>
  </si>
  <si>
    <t xml:space="preserve">  </t>
  </si>
  <si>
    <t>REPASSE SECRETARIA DE ESTADO DA SAÚDE DE SÃO PAULO</t>
  </si>
  <si>
    <t>Fluxo de Caixa Realizado</t>
  </si>
  <si>
    <t>Saldo inicial</t>
  </si>
  <si>
    <t>RECEITAS FINANCEIRAS</t>
  </si>
  <si>
    <t>Total</t>
  </si>
  <si>
    <t>Pagamentos de despesas</t>
  </si>
  <si>
    <t>EMENDA N° 60060003</t>
  </si>
  <si>
    <t>PORTARIA Nº 4.588, DE 26 DE JUNHO 2024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</si>
  <si>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</si>
  <si>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</si>
  <si>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</si>
  <si>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</si>
  <si>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</si>
  <si>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</si>
  <si>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</si>
  <si>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</si>
  <si>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INCREMENTO MAC - SENADORA MARA GABRILLI</t>
  </si>
  <si>
    <t>MATERIAIS DE CONSUMO</t>
  </si>
  <si>
    <t>ÓRTESES, PRÓTESES E MATERIAIS ESPECIAIS</t>
  </si>
  <si>
    <t>MEDICAMENTOS E REAGENTES</t>
  </si>
  <si>
    <t>MATERIAIS HOSPITALARES EM GERAL</t>
  </si>
  <si>
    <t>DELLAMED S A</t>
  </si>
  <si>
    <t>DILEPE INDUSTRIA E COMERCIO DE MATERIAIS ORTOPEDICOS LTDA</t>
  </si>
  <si>
    <t>PLATANUS FARMACIA DE MANIPULACAO LTDA</t>
  </si>
  <si>
    <t>DIAMOND DESIGN TECNOLOGIA ASSISTIVA LTDA</t>
  </si>
  <si>
    <t>A REABILITAR APARELHOS ORTOPEDICOS LTDA EPP</t>
  </si>
  <si>
    <t>DUNE PRODUTOS ORTOPEDICOS LTDA</t>
  </si>
  <si>
    <t>ORTOMOBIL INDUSTRIA E COMERCIO LTDA</t>
  </si>
  <si>
    <t>OTTOBOCK DO BRASIL TECNICA ORTOPEDICA LTDA</t>
  </si>
  <si>
    <t>ORTOBRAS INDUSTRIA E COMERCIO DE ORTOPEDIA LTDA</t>
  </si>
  <si>
    <t>ATIVA COMERCIAL HOSPITALAR LTDA</t>
  </si>
  <si>
    <t>SETEMBRO/2025</t>
  </si>
  <si>
    <t>ESPUMABRAZ INDUSTRIA E COM DE ESPUMAS DE POLIURETANO LTDA</t>
  </si>
  <si>
    <t>ORTOPEDIA JAGUARIBE INDUSTRIA E COMERCIO LTDA</t>
  </si>
  <si>
    <t>SERVIMED COMERCIAL LTDA</t>
  </si>
  <si>
    <t>VIVA MOBIL COMERCIO E SERVICOS LTDA</t>
  </si>
  <si>
    <t>LUCENA COMERCIO DE EQUIPAMENTOS MEDICOS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</si>
</sst>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dd/mm/yy;@"/>
    <numFmt numFmtId="166" formatCode="#,##0.00_ ;[Red]\-#,##0.00\ "/>
  </numFmts>
  <fonts count="2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Aptos Narrow"/>
      <family val="2"/>
      <scheme val="minor"/>
    </font>
    <font>
      <sz val="9"/>
      <color rgb="FFFF33CC"/>
      <name val="Franklin Gothic Medium"/>
      <family val="2"/>
    </font>
    <font>
      <sz val="9"/>
      <color rgb="FFFF33CC"/>
      <name val="Aptos Narrow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Aptos Narrow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5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9" fillId="0" borderId="0" xfId="4" applyFont="1" applyAlignment="1">
      <alignment vertical="center"/>
    </xf>
    <xf numFmtId="0" fontId="1" fillId="0" borderId="0" xfId="5"/>
    <xf numFmtId="0" fontId="11" fillId="0" borderId="0" xfId="4" applyFont="1" applyAlignment="1">
      <alignment vertical="center"/>
    </xf>
    <xf numFmtId="0" fontId="12" fillId="0" borderId="2" xfId="4" applyFont="1" applyBorder="1" applyAlignment="1">
      <alignment vertical="center" wrapText="1"/>
    </xf>
    <xf numFmtId="4" fontId="12" fillId="0" borderId="3" xfId="4" applyNumberFormat="1" applyFont="1" applyBorder="1" applyAlignment="1">
      <alignment vertical="center"/>
    </xf>
    <xf numFmtId="0" fontId="13" fillId="0" borderId="4" xfId="4" applyFont="1" applyBorder="1" applyAlignment="1">
      <alignment horizontal="left" vertical="center" wrapText="1"/>
    </xf>
    <xf numFmtId="4" fontId="13" fillId="0" borderId="5" xfId="4" applyNumberFormat="1" applyFont="1" applyBorder="1" applyAlignment="1">
      <alignment vertical="center"/>
    </xf>
    <xf numFmtId="0" fontId="12" fillId="0" borderId="0" xfId="4" applyFont="1" applyAlignment="1">
      <alignment horizontal="left" vertical="center" wrapText="1"/>
    </xf>
    <xf numFmtId="4" fontId="12" fillId="0" borderId="0" xfId="4" applyNumberFormat="1" applyFont="1" applyAlignment="1">
      <alignment vertical="center"/>
    </xf>
    <xf numFmtId="0" fontId="12" fillId="3" borderId="4" xfId="4" applyFont="1" applyFill="1" applyBorder="1" applyAlignment="1">
      <alignment horizontal="left" vertical="center" wrapText="1"/>
    </xf>
    <xf numFmtId="4" fontId="12" fillId="3" borderId="5" xfId="4" applyNumberFormat="1" applyFont="1" applyFill="1" applyBorder="1" applyAlignment="1">
      <alignment vertical="center"/>
    </xf>
    <xf numFmtId="0" fontId="14" fillId="0" borderId="0" xfId="4" applyFont="1" applyAlignment="1">
      <alignment vertical="center" wrapText="1"/>
    </xf>
    <xf numFmtId="4" fontId="14" fillId="0" borderId="0" xfId="4" applyNumberFormat="1" applyFont="1" applyAlignment="1">
      <alignment vertical="center"/>
    </xf>
    <xf numFmtId="4" fontId="13" fillId="0" borderId="5" xfId="4" applyNumberFormat="1" applyFont="1" applyBorder="1" applyAlignment="1">
      <alignment horizontal="right" vertical="center"/>
    </xf>
    <xf numFmtId="4" fontId="1" fillId="0" borderId="0" xfId="5" applyNumberFormat="1"/>
    <xf numFmtId="0" fontId="12" fillId="3" borderId="4" xfId="4" applyFont="1" applyFill="1" applyBorder="1" applyAlignment="1">
      <alignment horizontal="left" vertical="center"/>
    </xf>
    <xf numFmtId="4" fontId="15" fillId="3" borderId="5" xfId="4" applyNumberFormat="1" applyFont="1" applyFill="1" applyBorder="1" applyAlignment="1">
      <alignment vertical="center"/>
    </xf>
    <xf numFmtId="0" fontId="11" fillId="0" borderId="0" xfId="4" applyFont="1"/>
    <xf numFmtId="4" fontId="11" fillId="0" borderId="0" xfId="4" applyNumberFormat="1" applyFont="1"/>
    <xf numFmtId="0" fontId="16" fillId="4" borderId="6" xfId="4" applyFont="1" applyFill="1" applyBorder="1" applyAlignment="1">
      <alignment vertical="center"/>
    </xf>
    <xf numFmtId="166" fontId="16" fillId="4" borderId="7" xfId="4" applyNumberFormat="1" applyFont="1" applyFill="1" applyBorder="1" applyAlignment="1">
      <alignment vertical="center"/>
    </xf>
    <xf numFmtId="0" fontId="17" fillId="0" borderId="0" xfId="4" applyFont="1"/>
    <xf numFmtId="0" fontId="1" fillId="0" borderId="0" xfId="2" applyAlignment="1">
      <alignment vertical="center"/>
    </xf>
    <xf numFmtId="0" fontId="1" fillId="0" borderId="0" xfId="2" applyAlignment="1">
      <alignment horizontal="center"/>
    </xf>
    <xf numFmtId="0" fontId="1" fillId="0" borderId="0" xfId="2" applyAlignment="1">
      <alignment horizontal="left" indent="1"/>
    </xf>
    <xf numFmtId="14" fontId="1" fillId="0" borderId="0" xfId="2" applyNumberFormat="1" applyAlignment="1">
      <alignment horizontal="left" indent="1"/>
    </xf>
    <xf numFmtId="0" fontId="1" fillId="0" borderId="0" xfId="2" applyAlignment="1">
      <alignment horizontal="left" indent="2"/>
    </xf>
    <xf numFmtId="4" fontId="1" fillId="0" borderId="0" xfId="2" applyNumberFormat="1" applyAlignment="1">
      <alignment horizontal="right"/>
    </xf>
    <xf numFmtId="0" fontId="1" fillId="0" borderId="0" xfId="2"/>
    <xf numFmtId="0" fontId="20" fillId="0" borderId="0" xfId="2" applyFont="1" applyAlignment="1">
      <alignment vertical="center"/>
    </xf>
    <xf numFmtId="0" fontId="21" fillId="0" borderId="0" xfId="2" applyFont="1" applyAlignment="1">
      <alignment vertical="center" wrapText="1"/>
    </xf>
    <xf numFmtId="0" fontId="21" fillId="0" borderId="0" xfId="2" applyFont="1" applyAlignment="1">
      <alignment horizontal="center" vertical="center" wrapText="1"/>
    </xf>
    <xf numFmtId="164" fontId="2" fillId="0" borderId="0" xfId="2" applyNumberFormat="1" applyFont="1" applyAlignment="1">
      <alignment vertical="center"/>
    </xf>
    <xf numFmtId="0" fontId="22" fillId="0" borderId="0" xfId="2" applyFont="1" applyAlignment="1">
      <alignment vertical="center"/>
    </xf>
    <xf numFmtId="0" fontId="23" fillId="5" borderId="1" xfId="2" applyFont="1" applyFill="1" applyBorder="1" applyAlignment="1">
      <alignment horizontal="center" vertical="center"/>
    </xf>
    <xf numFmtId="0" fontId="23" fillId="5" borderId="1" xfId="2" applyFont="1" applyFill="1" applyBorder="1" applyAlignment="1">
      <alignment horizontal="left" vertical="center" indent="1"/>
    </xf>
    <xf numFmtId="0" fontId="23" fillId="5" borderId="1" xfId="2" applyFont="1" applyFill="1" applyBorder="1" applyAlignment="1">
      <alignment horizontal="left" vertical="center" indent="2"/>
    </xf>
    <xf numFmtId="14" fontId="24" fillId="5" borderId="1" xfId="2" applyNumberFormat="1" applyFont="1" applyFill="1" applyBorder="1" applyAlignment="1">
      <alignment horizontal="center" vertical="center"/>
    </xf>
    <xf numFmtId="14" fontId="24" fillId="5" borderId="1" xfId="2" applyNumberFormat="1" applyFont="1" applyFill="1" applyBorder="1" applyAlignment="1">
      <alignment horizontal="center" vertical="center" wrapText="1"/>
    </xf>
    <xf numFmtId="0" fontId="25" fillId="0" borderId="0" xfId="2" applyFont="1"/>
    <xf numFmtId="0" fontId="26" fillId="0" borderId="1" xfId="6" quotePrefix="1" applyNumberFormat="1" applyFont="1" applyFill="1" applyBorder="1" applyAlignment="1">
      <alignment horizontal="center" vertical="center"/>
    </xf>
    <xf numFmtId="0" fontId="27" fillId="0" borderId="1" xfId="6" applyNumberFormat="1" applyFont="1" applyFill="1" applyBorder="1" applyAlignment="1">
      <alignment horizontal="center" vertical="center"/>
    </xf>
    <xf numFmtId="0" fontId="27" fillId="0" borderId="1" xfId="6" applyNumberFormat="1" applyFont="1" applyFill="1" applyBorder="1" applyAlignment="1">
      <alignment horizontal="left" vertical="center" indent="1"/>
    </xf>
    <xf numFmtId="43" fontId="27" fillId="0" borderId="1" xfId="6" applyFont="1" applyFill="1" applyBorder="1" applyAlignment="1">
      <alignment horizontal="left" vertical="center" indent="1"/>
    </xf>
    <xf numFmtId="165" fontId="27" fillId="0" borderId="1" xfId="2" applyNumberFormat="1" applyFont="1" applyBorder="1" applyAlignment="1">
      <alignment horizontal="center" vertical="center"/>
    </xf>
    <xf numFmtId="164" fontId="28" fillId="5" borderId="11" xfId="2" applyNumberFormat="1" applyFont="1" applyFill="1" applyBorder="1" applyAlignment="1">
      <alignment vertical="center"/>
    </xf>
    <xf numFmtId="4" fontId="27" fillId="0" borderId="1" xfId="2" applyNumberFormat="1" applyFont="1" applyBorder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17" fontId="6" fillId="0" borderId="0" xfId="2" quotePrefix="1" applyNumberFormat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49" fontId="8" fillId="0" borderId="0" xfId="2" applyNumberFormat="1" applyFont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28" fillId="5" borderId="8" xfId="2" applyFont="1" applyFill="1" applyBorder="1" applyAlignment="1">
      <alignment horizontal="left" vertical="center" indent="1"/>
    </xf>
    <xf numFmtId="0" fontId="28" fillId="5" borderId="9" xfId="2" applyFont="1" applyFill="1" applyBorder="1" applyAlignment="1">
      <alignment horizontal="left" vertical="center" indent="1"/>
    </xf>
    <xf numFmtId="0" fontId="28" fillId="5" borderId="10" xfId="2" applyFont="1" applyFill="1" applyBorder="1" applyAlignment="1">
      <alignment horizontal="left" vertical="center" indent="1"/>
    </xf>
  </cellXfs>
  <cellStyles count="7">
    <cellStyle name="Normal" xfId="0" builtinId="0"/>
    <cellStyle name="Normal 12" xfId="1" xr:uid="{F32DF477-E93F-4A2D-A1A1-91D037ED4037}"/>
    <cellStyle name="Normal 2 2 2 2 12 2" xfId="4" xr:uid="{27E90965-F0A1-430C-A697-AAC7FF5456A9}"/>
    <cellStyle name="Normal 3 3" xfId="2" xr:uid="{3CCE18FF-209A-4836-B907-F2D380CF153A}"/>
    <cellStyle name="Normal 4 2" xfId="5" xr:uid="{F631CFC6-450C-4B09-AC9B-AF5F50A523CA}"/>
    <cellStyle name="Normal 5" xfId="3" xr:uid="{FB665556-24B8-4632-97B0-2D2F186A2551}"/>
    <cellStyle name="Vírgula 2" xfId="6" xr:uid="{B859FC73-995B-4336-BDC8-5B0C19B8BEF5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A5D96B5-EB2C-4E7A-A9AF-548CA0C3AE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9</xdr:col>
      <xdr:colOff>600075</xdr:colOff>
      <xdr:row>3</xdr:row>
      <xdr:rowOff>89646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8E47B25-8C40-4C4E-AFDF-7FDA411F27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9525" y="0"/>
          <a:ext cx="6076950" cy="6611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47625</xdr:rowOff>
    </xdr:from>
    <xdr:to>
      <xdr:col>9</xdr:col>
      <xdr:colOff>561975</xdr:colOff>
      <xdr:row>29</xdr:row>
      <xdr:rowOff>104775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274CAE6-1DB3-439A-B5B1-B0C2EB018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09625"/>
          <a:ext cx="6048375" cy="4819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15128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92F1321-E450-4B35-A4E2-80998BA4EE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611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74B32BA-B256-46A6-AD49-C545BD62F1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573000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4AF26-EAFD-44F6-9553-D570778A1F79}">
  <sheetPr>
    <tabColor theme="9" tint="0.79998168889431442"/>
  </sheetPr>
  <dimension ref="A1:N8"/>
  <sheetViews>
    <sheetView showGridLines="0" zoomScale="70" zoomScaleNormal="70" workbookViewId="0">
      <selection activeCell="A8" sqref="A1:N8"/>
    </sheetView>
  </sheetViews>
  <sheetFormatPr defaultColWidth="9.140625" defaultRowHeight="24.75" customHeight="1" x14ac:dyDescent="0.25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5">
      <c r="A1" s="51" t="s">
        <v>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ht="51.75" customHeight="1" x14ac:dyDescent="0.25">
      <c r="A2" s="52" t="s">
        <v>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ht="86.25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4" s="2" customFormat="1" ht="30.75" x14ac:dyDescent="0.25">
      <c r="A4" s="52" t="s">
        <v>3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1:14" s="2" customFormat="1" ht="30.75" x14ac:dyDescent="0.25">
      <c r="A5" s="52" t="s">
        <v>10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</row>
    <row r="6" spans="1:14" s="2" customFormat="1" ht="35.25" customHeight="1" x14ac:dyDescent="0.25">
      <c r="A6" s="53" t="s">
        <v>19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spans="1:14" ht="190.5" customHeight="1" x14ac:dyDescent="0.25">
      <c r="A7" s="55" t="s">
        <v>34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pans="1:14" ht="9.75" customHeight="1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5A4F0-2B84-45FC-83F1-2CB0EC6B989B}">
  <dimension ref="A1"/>
  <sheetViews>
    <sheetView showGridLines="0" workbookViewId="0">
      <selection activeCell="W7" sqref="W7"/>
    </sheetView>
  </sheetViews>
  <sheetFormatPr defaultRowHeight="15" x14ac:dyDescent="0.25"/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99B54-32D1-4829-BDF5-AAB593DB083D}">
  <sheetPr>
    <tabColor theme="9" tint="0.79998168889431442"/>
  </sheetPr>
  <dimension ref="A1:D20"/>
  <sheetViews>
    <sheetView showGridLines="0" zoomScaleNormal="100" workbookViewId="0">
      <selection activeCell="B16" sqref="A1:B16"/>
    </sheetView>
  </sheetViews>
  <sheetFormatPr defaultColWidth="9.140625" defaultRowHeight="15" x14ac:dyDescent="0.25"/>
  <cols>
    <col min="1" max="1" width="61.7109375" style="20" customWidth="1"/>
    <col min="2" max="2" width="38.28515625" style="20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3"/>
      <c r="B2" s="3"/>
    </row>
    <row r="3" spans="1:4" ht="25.15" customHeight="1" x14ac:dyDescent="0.25">
      <c r="A3" s="56" t="s">
        <v>4</v>
      </c>
      <c r="B3" s="56"/>
    </row>
    <row r="4" spans="1:4" ht="14.45" customHeight="1" x14ac:dyDescent="0.25">
      <c r="A4" s="5"/>
      <c r="B4" s="5"/>
    </row>
    <row r="5" spans="1:4" ht="14.45" customHeight="1" x14ac:dyDescent="0.25">
      <c r="A5" s="5"/>
      <c r="B5" s="5"/>
    </row>
    <row r="6" spans="1:4" ht="15.75" thickBot="1" x14ac:dyDescent="0.3">
      <c r="A6" s="6" t="s">
        <v>5</v>
      </c>
      <c r="B6" s="7">
        <v>329072.7500000014</v>
      </c>
    </row>
    <row r="7" spans="1:4" ht="27.6" customHeight="1" x14ac:dyDescent="0.25">
      <c r="A7" s="8" t="s">
        <v>6</v>
      </c>
      <c r="B7" s="9">
        <v>3242.1</v>
      </c>
    </row>
    <row r="8" spans="1:4" x14ac:dyDescent="0.25">
      <c r="A8" s="10"/>
      <c r="B8" s="11"/>
    </row>
    <row r="9" spans="1:4" x14ac:dyDescent="0.25">
      <c r="A9" s="12" t="s">
        <v>7</v>
      </c>
      <c r="B9" s="13">
        <f>B7</f>
        <v>3242.1</v>
      </c>
    </row>
    <row r="10" spans="1:4" x14ac:dyDescent="0.25">
      <c r="A10" s="10"/>
      <c r="B10" s="11"/>
    </row>
    <row r="11" spans="1:4" ht="27.6" customHeight="1" x14ac:dyDescent="0.25">
      <c r="A11" s="14" t="s">
        <v>8</v>
      </c>
      <c r="B11" s="15"/>
    </row>
    <row r="12" spans="1:4" ht="27.6" customHeight="1" x14ac:dyDescent="0.25">
      <c r="A12" s="8" t="s">
        <v>20</v>
      </c>
      <c r="B12" s="16">
        <v>-92051.670000000071</v>
      </c>
      <c r="C12" s="17"/>
      <c r="D12" s="17"/>
    </row>
    <row r="13" spans="1:4" x14ac:dyDescent="0.25">
      <c r="A13" s="10"/>
      <c r="B13" s="11"/>
    </row>
    <row r="14" spans="1:4" ht="27.6" customHeight="1" x14ac:dyDescent="0.25">
      <c r="A14" s="18" t="s">
        <v>7</v>
      </c>
      <c r="B14" s="19">
        <f>B12</f>
        <v>-92051.670000000071</v>
      </c>
      <c r="C14" s="17"/>
    </row>
    <row r="15" spans="1:4" x14ac:dyDescent="0.25">
      <c r="B15" s="21"/>
    </row>
    <row r="16" spans="1:4" ht="27.6" customHeight="1" thickBot="1" x14ac:dyDescent="0.3">
      <c r="A16" s="22" t="s">
        <v>1</v>
      </c>
      <c r="B16" s="23">
        <f>B6+B9+B14</f>
        <v>240263.1800000013</v>
      </c>
    </row>
    <row r="20" spans="1:2" x14ac:dyDescent="0.25">
      <c r="A20" s="24"/>
      <c r="B20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1FA17-120E-44E5-9F1C-AB6FDDDD733A}">
  <sheetPr>
    <tabColor theme="6" tint="0.79998168889431442"/>
  </sheetPr>
  <dimension ref="A1:G96"/>
  <sheetViews>
    <sheetView showGridLines="0" tabSelected="1" zoomScaleNormal="100" workbookViewId="0">
      <selection activeCell="G96" sqref="A1:G96"/>
    </sheetView>
  </sheetViews>
  <sheetFormatPr defaultRowHeight="15" x14ac:dyDescent="0.25"/>
  <cols>
    <col min="1" max="1" width="6.140625" style="26" customWidth="1"/>
    <col min="2" max="2" width="18.42578125" style="26" customWidth="1"/>
    <col min="3" max="3" width="42.7109375" style="27" bestFit="1" customWidth="1"/>
    <col min="4" max="4" width="24" style="27" bestFit="1" customWidth="1"/>
    <col min="5" max="5" width="66.28515625" style="27" bestFit="1" customWidth="1"/>
    <col min="6" max="6" width="16.140625" style="30" bestFit="1" customWidth="1"/>
    <col min="7" max="7" width="14.85546875" style="28" customWidth="1"/>
    <col min="8" max="16384" width="9.140625" style="31"/>
  </cols>
  <sheetData>
    <row r="1" spans="1:7" s="25" customFormat="1" ht="53.25" customHeight="1" x14ac:dyDescent="0.25">
      <c r="A1" s="57"/>
      <c r="B1" s="57"/>
      <c r="C1" s="57"/>
      <c r="D1" s="57"/>
      <c r="E1" s="57"/>
      <c r="F1" s="57"/>
      <c r="G1" s="57"/>
    </row>
    <row r="2" spans="1:7" ht="12" customHeight="1" x14ac:dyDescent="0.25">
      <c r="E2" s="28"/>
      <c r="F2" s="29"/>
      <c r="G2" s="30"/>
    </row>
    <row r="3" spans="1:7" s="32" customFormat="1" ht="20.100000000000001" customHeight="1" x14ac:dyDescent="0.25">
      <c r="A3" s="58" t="s">
        <v>11</v>
      </c>
      <c r="B3" s="58"/>
      <c r="C3" s="58"/>
      <c r="D3" s="58"/>
      <c r="E3" s="58"/>
      <c r="F3" s="58"/>
      <c r="G3" s="58"/>
    </row>
    <row r="4" spans="1:7" s="36" customFormat="1" ht="13.5" customHeight="1" x14ac:dyDescent="0.25">
      <c r="A4" s="33"/>
      <c r="B4" s="34"/>
      <c r="C4" s="33"/>
      <c r="D4" s="33"/>
      <c r="E4" s="33"/>
      <c r="F4" s="35"/>
      <c r="G4" s="33"/>
    </row>
    <row r="5" spans="1:7" s="42" customFormat="1" ht="27" customHeight="1" x14ac:dyDescent="0.2">
      <c r="A5" s="37" t="s">
        <v>12</v>
      </c>
      <c r="B5" s="37" t="s">
        <v>13</v>
      </c>
      <c r="C5" s="38" t="s">
        <v>14</v>
      </c>
      <c r="D5" s="37" t="s">
        <v>15</v>
      </c>
      <c r="E5" s="39" t="s">
        <v>16</v>
      </c>
      <c r="F5" s="40" t="s">
        <v>17</v>
      </c>
      <c r="G5" s="41" t="s">
        <v>18</v>
      </c>
    </row>
    <row r="6" spans="1:7" x14ac:dyDescent="0.25">
      <c r="A6" s="43">
        <v>1</v>
      </c>
      <c r="B6" s="44">
        <v>29964</v>
      </c>
      <c r="C6" s="45" t="s">
        <v>23</v>
      </c>
      <c r="D6" s="45" t="s">
        <v>20</v>
      </c>
      <c r="E6" s="46" t="s">
        <v>35</v>
      </c>
      <c r="F6" s="49">
        <v>-4526</v>
      </c>
      <c r="G6" s="47">
        <v>45905</v>
      </c>
    </row>
    <row r="7" spans="1:7" x14ac:dyDescent="0.25">
      <c r="A7" s="43">
        <v>2</v>
      </c>
      <c r="B7" s="44">
        <v>14972</v>
      </c>
      <c r="C7" s="45" t="s">
        <v>21</v>
      </c>
      <c r="D7" s="45" t="s">
        <v>20</v>
      </c>
      <c r="E7" s="46" t="s">
        <v>29</v>
      </c>
      <c r="F7" s="49">
        <v>-365.69</v>
      </c>
      <c r="G7" s="47">
        <v>45905</v>
      </c>
    </row>
    <row r="8" spans="1:7" x14ac:dyDescent="0.25">
      <c r="A8" s="43">
        <v>3</v>
      </c>
      <c r="B8" s="44">
        <v>14973</v>
      </c>
      <c r="C8" s="45" t="s">
        <v>21</v>
      </c>
      <c r="D8" s="45" t="s">
        <v>20</v>
      </c>
      <c r="E8" s="46" t="s">
        <v>29</v>
      </c>
      <c r="F8" s="49">
        <v>-365.69</v>
      </c>
      <c r="G8" s="47">
        <v>45905</v>
      </c>
    </row>
    <row r="9" spans="1:7" x14ac:dyDescent="0.25">
      <c r="A9" s="43">
        <v>4</v>
      </c>
      <c r="B9" s="44">
        <v>14974</v>
      </c>
      <c r="C9" s="45" t="s">
        <v>21</v>
      </c>
      <c r="D9" s="45" t="s">
        <v>20</v>
      </c>
      <c r="E9" s="46" t="s">
        <v>29</v>
      </c>
      <c r="F9" s="49">
        <v>-365.69</v>
      </c>
      <c r="G9" s="47">
        <v>45905</v>
      </c>
    </row>
    <row r="10" spans="1:7" x14ac:dyDescent="0.25">
      <c r="A10" s="43">
        <v>5</v>
      </c>
      <c r="B10" s="44">
        <v>14975</v>
      </c>
      <c r="C10" s="45" t="s">
        <v>21</v>
      </c>
      <c r="D10" s="45" t="s">
        <v>20</v>
      </c>
      <c r="E10" s="46" t="s">
        <v>29</v>
      </c>
      <c r="F10" s="49">
        <v>-365.69</v>
      </c>
      <c r="G10" s="47">
        <v>45905</v>
      </c>
    </row>
    <row r="11" spans="1:7" x14ac:dyDescent="0.25">
      <c r="A11" s="43">
        <v>6</v>
      </c>
      <c r="B11" s="44">
        <v>14976</v>
      </c>
      <c r="C11" s="45" t="s">
        <v>21</v>
      </c>
      <c r="D11" s="45" t="s">
        <v>20</v>
      </c>
      <c r="E11" s="46" t="s">
        <v>29</v>
      </c>
      <c r="F11" s="49">
        <v>-365.69</v>
      </c>
      <c r="G11" s="47">
        <v>45905</v>
      </c>
    </row>
    <row r="12" spans="1:7" x14ac:dyDescent="0.25">
      <c r="A12" s="43">
        <v>7</v>
      </c>
      <c r="B12" s="44">
        <v>14977</v>
      </c>
      <c r="C12" s="45" t="s">
        <v>21</v>
      </c>
      <c r="D12" s="45" t="s">
        <v>20</v>
      </c>
      <c r="E12" s="46" t="s">
        <v>29</v>
      </c>
      <c r="F12" s="49">
        <v>-365.69</v>
      </c>
      <c r="G12" s="47">
        <v>45905</v>
      </c>
    </row>
    <row r="13" spans="1:7" x14ac:dyDescent="0.25">
      <c r="A13" s="43">
        <v>8</v>
      </c>
      <c r="B13" s="44">
        <v>14978</v>
      </c>
      <c r="C13" s="45" t="s">
        <v>21</v>
      </c>
      <c r="D13" s="45" t="s">
        <v>20</v>
      </c>
      <c r="E13" s="46" t="s">
        <v>29</v>
      </c>
      <c r="F13" s="49">
        <v>-386.06</v>
      </c>
      <c r="G13" s="47">
        <v>45905</v>
      </c>
    </row>
    <row r="14" spans="1:7" x14ac:dyDescent="0.25">
      <c r="A14" s="43">
        <v>9</v>
      </c>
      <c r="B14" s="44">
        <v>14979</v>
      </c>
      <c r="C14" s="45" t="s">
        <v>21</v>
      </c>
      <c r="D14" s="45" t="s">
        <v>20</v>
      </c>
      <c r="E14" s="46" t="s">
        <v>29</v>
      </c>
      <c r="F14" s="49">
        <v>-365.69</v>
      </c>
      <c r="G14" s="47">
        <v>45905</v>
      </c>
    </row>
    <row r="15" spans="1:7" x14ac:dyDescent="0.25">
      <c r="A15" s="43">
        <v>10</v>
      </c>
      <c r="B15" s="44">
        <v>14980</v>
      </c>
      <c r="C15" s="45" t="s">
        <v>21</v>
      </c>
      <c r="D15" s="45" t="s">
        <v>20</v>
      </c>
      <c r="E15" s="46" t="s">
        <v>29</v>
      </c>
      <c r="F15" s="49">
        <v>-365.69</v>
      </c>
      <c r="G15" s="47">
        <v>45905</v>
      </c>
    </row>
    <row r="16" spans="1:7" x14ac:dyDescent="0.25">
      <c r="A16" s="43">
        <v>11</v>
      </c>
      <c r="B16" s="44">
        <v>14981</v>
      </c>
      <c r="C16" s="45" t="s">
        <v>21</v>
      </c>
      <c r="D16" s="45" t="s">
        <v>20</v>
      </c>
      <c r="E16" s="46" t="s">
        <v>29</v>
      </c>
      <c r="F16" s="49">
        <v>-386.06</v>
      </c>
      <c r="G16" s="47">
        <v>45905</v>
      </c>
    </row>
    <row r="17" spans="1:7" x14ac:dyDescent="0.25">
      <c r="A17" s="43">
        <v>12</v>
      </c>
      <c r="B17" s="44">
        <v>14982</v>
      </c>
      <c r="C17" s="45" t="s">
        <v>21</v>
      </c>
      <c r="D17" s="45" t="s">
        <v>20</v>
      </c>
      <c r="E17" s="46" t="s">
        <v>29</v>
      </c>
      <c r="F17" s="49">
        <v>-365.69</v>
      </c>
      <c r="G17" s="47">
        <v>45905</v>
      </c>
    </row>
    <row r="18" spans="1:7" x14ac:dyDescent="0.25">
      <c r="A18" s="43">
        <v>13</v>
      </c>
      <c r="B18" s="44">
        <v>14983</v>
      </c>
      <c r="C18" s="45" t="s">
        <v>21</v>
      </c>
      <c r="D18" s="45" t="s">
        <v>20</v>
      </c>
      <c r="E18" s="46" t="s">
        <v>29</v>
      </c>
      <c r="F18" s="49">
        <v>-365.69</v>
      </c>
      <c r="G18" s="47">
        <v>45905</v>
      </c>
    </row>
    <row r="19" spans="1:7" x14ac:dyDescent="0.25">
      <c r="A19" s="43">
        <v>14</v>
      </c>
      <c r="B19" s="44">
        <v>14984</v>
      </c>
      <c r="C19" s="45" t="s">
        <v>21</v>
      </c>
      <c r="D19" s="45" t="s">
        <v>20</v>
      </c>
      <c r="E19" s="46" t="s">
        <v>29</v>
      </c>
      <c r="F19" s="49">
        <v>-365.69</v>
      </c>
      <c r="G19" s="47">
        <v>45905</v>
      </c>
    </row>
    <row r="20" spans="1:7" x14ac:dyDescent="0.25">
      <c r="A20" s="43">
        <v>15</v>
      </c>
      <c r="B20" s="44">
        <v>14985</v>
      </c>
      <c r="C20" s="45" t="s">
        <v>21</v>
      </c>
      <c r="D20" s="45" t="s">
        <v>20</v>
      </c>
      <c r="E20" s="46" t="s">
        <v>29</v>
      </c>
      <c r="F20" s="49">
        <v>-365.69</v>
      </c>
      <c r="G20" s="47">
        <v>45905</v>
      </c>
    </row>
    <row r="21" spans="1:7" x14ac:dyDescent="0.25">
      <c r="A21" s="43">
        <v>16</v>
      </c>
      <c r="B21" s="44">
        <v>14986</v>
      </c>
      <c r="C21" s="45" t="s">
        <v>21</v>
      </c>
      <c r="D21" s="45" t="s">
        <v>20</v>
      </c>
      <c r="E21" s="46" t="s">
        <v>29</v>
      </c>
      <c r="F21" s="49">
        <v>-365.69</v>
      </c>
      <c r="G21" s="47">
        <v>45905</v>
      </c>
    </row>
    <row r="22" spans="1:7" x14ac:dyDescent="0.25">
      <c r="A22" s="43">
        <v>17</v>
      </c>
      <c r="B22" s="44">
        <v>14987</v>
      </c>
      <c r="C22" s="45" t="s">
        <v>21</v>
      </c>
      <c r="D22" s="45" t="s">
        <v>20</v>
      </c>
      <c r="E22" s="46" t="s">
        <v>29</v>
      </c>
      <c r="F22" s="49">
        <v>-365.69</v>
      </c>
      <c r="G22" s="47">
        <v>45905</v>
      </c>
    </row>
    <row r="23" spans="1:7" x14ac:dyDescent="0.25">
      <c r="A23" s="43">
        <v>18</v>
      </c>
      <c r="B23" s="44">
        <v>14988</v>
      </c>
      <c r="C23" s="45" t="s">
        <v>21</v>
      </c>
      <c r="D23" s="45" t="s">
        <v>20</v>
      </c>
      <c r="E23" s="46" t="s">
        <v>29</v>
      </c>
      <c r="F23" s="49">
        <v>-386.06</v>
      </c>
      <c r="G23" s="47">
        <v>45905</v>
      </c>
    </row>
    <row r="24" spans="1:7" x14ac:dyDescent="0.25">
      <c r="A24" s="43">
        <v>19</v>
      </c>
      <c r="B24" s="44">
        <v>14989</v>
      </c>
      <c r="C24" s="45" t="s">
        <v>21</v>
      </c>
      <c r="D24" s="45" t="s">
        <v>20</v>
      </c>
      <c r="E24" s="46" t="s">
        <v>29</v>
      </c>
      <c r="F24" s="49">
        <v>-365.69</v>
      </c>
      <c r="G24" s="47">
        <v>45905</v>
      </c>
    </row>
    <row r="25" spans="1:7" x14ac:dyDescent="0.25">
      <c r="A25" s="43">
        <v>20</v>
      </c>
      <c r="B25" s="44">
        <v>14990</v>
      </c>
      <c r="C25" s="45" t="s">
        <v>21</v>
      </c>
      <c r="D25" s="45" t="s">
        <v>20</v>
      </c>
      <c r="E25" s="46" t="s">
        <v>29</v>
      </c>
      <c r="F25" s="49">
        <v>-295.85000000000002</v>
      </c>
      <c r="G25" s="47">
        <v>45905</v>
      </c>
    </row>
    <row r="26" spans="1:7" x14ac:dyDescent="0.25">
      <c r="A26" s="43">
        <v>21</v>
      </c>
      <c r="B26" s="44">
        <v>14991</v>
      </c>
      <c r="C26" s="45" t="s">
        <v>21</v>
      </c>
      <c r="D26" s="45" t="s">
        <v>20</v>
      </c>
      <c r="E26" s="46" t="s">
        <v>29</v>
      </c>
      <c r="F26" s="49">
        <v>-365.69</v>
      </c>
      <c r="G26" s="47">
        <v>45905</v>
      </c>
    </row>
    <row r="27" spans="1:7" x14ac:dyDescent="0.25">
      <c r="A27" s="43">
        <v>22</v>
      </c>
      <c r="B27" s="44">
        <v>227076</v>
      </c>
      <c r="C27" s="45" t="s">
        <v>21</v>
      </c>
      <c r="D27" s="45" t="s">
        <v>20</v>
      </c>
      <c r="E27" s="46" t="s">
        <v>31</v>
      </c>
      <c r="F27" s="49">
        <v>-312.89999999999998</v>
      </c>
      <c r="G27" s="47">
        <v>45905</v>
      </c>
    </row>
    <row r="28" spans="1:7" x14ac:dyDescent="0.25">
      <c r="A28" s="43">
        <v>23</v>
      </c>
      <c r="B28" s="44">
        <v>265979</v>
      </c>
      <c r="C28" s="45" t="s">
        <v>21</v>
      </c>
      <c r="D28" s="45" t="s">
        <v>20</v>
      </c>
      <c r="E28" s="46" t="s">
        <v>36</v>
      </c>
      <c r="F28" s="49">
        <v>-1170</v>
      </c>
      <c r="G28" s="47">
        <v>45905</v>
      </c>
    </row>
    <row r="29" spans="1:7" x14ac:dyDescent="0.25">
      <c r="A29" s="43">
        <v>24</v>
      </c>
      <c r="B29" s="44">
        <v>265980</v>
      </c>
      <c r="C29" s="45" t="s">
        <v>21</v>
      </c>
      <c r="D29" s="45" t="s">
        <v>20</v>
      </c>
      <c r="E29" s="46" t="s">
        <v>36</v>
      </c>
      <c r="F29" s="49">
        <v>-1170</v>
      </c>
      <c r="G29" s="47">
        <v>45905</v>
      </c>
    </row>
    <row r="30" spans="1:7" x14ac:dyDescent="0.25">
      <c r="A30" s="43">
        <v>25</v>
      </c>
      <c r="B30" s="44">
        <v>265981</v>
      </c>
      <c r="C30" s="45" t="s">
        <v>21</v>
      </c>
      <c r="D30" s="45" t="s">
        <v>20</v>
      </c>
      <c r="E30" s="46" t="s">
        <v>36</v>
      </c>
      <c r="F30" s="49">
        <v>-1170</v>
      </c>
      <c r="G30" s="47">
        <v>45905</v>
      </c>
    </row>
    <row r="31" spans="1:7" x14ac:dyDescent="0.25">
      <c r="A31" s="43">
        <v>26</v>
      </c>
      <c r="B31" s="44">
        <v>458731</v>
      </c>
      <c r="C31" s="45" t="s">
        <v>21</v>
      </c>
      <c r="D31" s="45" t="s">
        <v>20</v>
      </c>
      <c r="E31" s="46" t="s">
        <v>32</v>
      </c>
      <c r="F31" s="49">
        <v>-1170</v>
      </c>
      <c r="G31" s="47">
        <v>45909</v>
      </c>
    </row>
    <row r="32" spans="1:7" x14ac:dyDescent="0.25">
      <c r="A32" s="43">
        <v>28</v>
      </c>
      <c r="B32" s="44">
        <v>266472</v>
      </c>
      <c r="C32" s="45" t="s">
        <v>21</v>
      </c>
      <c r="D32" s="45" t="s">
        <v>20</v>
      </c>
      <c r="E32" s="46" t="s">
        <v>25</v>
      </c>
      <c r="F32" s="49">
        <f>-238.93+10.64</f>
        <v>-228.29000000000002</v>
      </c>
      <c r="G32" s="47">
        <v>45912</v>
      </c>
    </row>
    <row r="33" spans="1:7" x14ac:dyDescent="0.25">
      <c r="A33" s="43">
        <v>29</v>
      </c>
      <c r="B33" s="44">
        <v>11686692</v>
      </c>
      <c r="C33" s="45" t="s">
        <v>23</v>
      </c>
      <c r="D33" s="45" t="s">
        <v>20</v>
      </c>
      <c r="E33" s="46" t="s">
        <v>37</v>
      </c>
      <c r="F33" s="49">
        <v>-53.57</v>
      </c>
      <c r="G33" s="47">
        <v>45912</v>
      </c>
    </row>
    <row r="34" spans="1:7" x14ac:dyDescent="0.25">
      <c r="A34" s="43">
        <v>30</v>
      </c>
      <c r="B34" s="44">
        <v>8307</v>
      </c>
      <c r="C34" s="45" t="s">
        <v>22</v>
      </c>
      <c r="D34" s="45" t="s">
        <v>20</v>
      </c>
      <c r="E34" s="46" t="s">
        <v>26</v>
      </c>
      <c r="F34" s="49">
        <v>-311</v>
      </c>
      <c r="G34" s="47">
        <v>45912</v>
      </c>
    </row>
    <row r="35" spans="1:7" x14ac:dyDescent="0.25">
      <c r="A35" s="43">
        <v>31</v>
      </c>
      <c r="B35" s="44">
        <v>165797</v>
      </c>
      <c r="C35" s="45" t="s">
        <v>22</v>
      </c>
      <c r="D35" s="45" t="s">
        <v>20</v>
      </c>
      <c r="E35" s="46" t="s">
        <v>33</v>
      </c>
      <c r="F35" s="49">
        <v>-1070.07</v>
      </c>
      <c r="G35" s="47">
        <v>45912</v>
      </c>
    </row>
    <row r="36" spans="1:7" x14ac:dyDescent="0.25">
      <c r="A36" s="43">
        <v>32</v>
      </c>
      <c r="B36" s="44">
        <v>11689343</v>
      </c>
      <c r="C36" s="45" t="s">
        <v>22</v>
      </c>
      <c r="D36" s="45" t="s">
        <v>20</v>
      </c>
      <c r="E36" s="46" t="s">
        <v>37</v>
      </c>
      <c r="F36" s="49">
        <v>-1284.47</v>
      </c>
      <c r="G36" s="47">
        <v>45912</v>
      </c>
    </row>
    <row r="37" spans="1:7" x14ac:dyDescent="0.25">
      <c r="A37" s="43">
        <v>33</v>
      </c>
      <c r="B37" s="44">
        <v>4608</v>
      </c>
      <c r="C37" s="45" t="s">
        <v>21</v>
      </c>
      <c r="D37" s="45" t="s">
        <v>20</v>
      </c>
      <c r="E37" s="46" t="s">
        <v>28</v>
      </c>
      <c r="F37" s="49">
        <v>-20659.810000000001</v>
      </c>
      <c r="G37" s="47">
        <v>45912</v>
      </c>
    </row>
    <row r="38" spans="1:7" x14ac:dyDescent="0.25">
      <c r="A38" s="43">
        <v>34</v>
      </c>
      <c r="B38" s="44">
        <v>4609</v>
      </c>
      <c r="C38" s="45" t="s">
        <v>21</v>
      </c>
      <c r="D38" s="45" t="s">
        <v>20</v>
      </c>
      <c r="E38" s="46" t="s">
        <v>28</v>
      </c>
      <c r="F38" s="49">
        <v>-574.41</v>
      </c>
      <c r="G38" s="47">
        <v>45912</v>
      </c>
    </row>
    <row r="39" spans="1:7" x14ac:dyDescent="0.25">
      <c r="A39" s="43">
        <v>35</v>
      </c>
      <c r="B39" s="44">
        <v>49160</v>
      </c>
      <c r="C39" s="45" t="s">
        <v>21</v>
      </c>
      <c r="D39" s="45" t="s">
        <v>20</v>
      </c>
      <c r="E39" s="46" t="s">
        <v>30</v>
      </c>
      <c r="F39" s="49">
        <v>-1414</v>
      </c>
      <c r="G39" s="47">
        <v>45912</v>
      </c>
    </row>
    <row r="40" spans="1:7" x14ac:dyDescent="0.25">
      <c r="A40" s="43">
        <v>36</v>
      </c>
      <c r="B40" s="44">
        <v>227230</v>
      </c>
      <c r="C40" s="45" t="s">
        <v>21</v>
      </c>
      <c r="D40" s="45" t="s">
        <v>20</v>
      </c>
      <c r="E40" s="46" t="s">
        <v>31</v>
      </c>
      <c r="F40" s="49">
        <v>-156.44999999999999</v>
      </c>
      <c r="G40" s="47">
        <v>45912</v>
      </c>
    </row>
    <row r="41" spans="1:7" x14ac:dyDescent="0.25">
      <c r="A41" s="43">
        <v>37</v>
      </c>
      <c r="B41" s="44">
        <v>227232</v>
      </c>
      <c r="C41" s="45" t="s">
        <v>21</v>
      </c>
      <c r="D41" s="45" t="s">
        <v>20</v>
      </c>
      <c r="E41" s="46" t="s">
        <v>31</v>
      </c>
      <c r="F41" s="49">
        <v>-156.44999999999999</v>
      </c>
      <c r="G41" s="47">
        <v>45912</v>
      </c>
    </row>
    <row r="42" spans="1:7" x14ac:dyDescent="0.25">
      <c r="A42" s="43">
        <v>38</v>
      </c>
      <c r="B42" s="44">
        <v>227236</v>
      </c>
      <c r="C42" s="45" t="s">
        <v>21</v>
      </c>
      <c r="D42" s="45" t="s">
        <v>20</v>
      </c>
      <c r="E42" s="46" t="s">
        <v>31</v>
      </c>
      <c r="F42" s="49">
        <v>-156.44999999999999</v>
      </c>
      <c r="G42" s="47">
        <v>45912</v>
      </c>
    </row>
    <row r="43" spans="1:7" x14ac:dyDescent="0.25">
      <c r="A43" s="43">
        <v>39</v>
      </c>
      <c r="B43" s="44">
        <v>266492</v>
      </c>
      <c r="C43" s="45" t="s">
        <v>21</v>
      </c>
      <c r="D43" s="45" t="s">
        <v>20</v>
      </c>
      <c r="E43" s="46" t="s">
        <v>25</v>
      </c>
      <c r="F43" s="49">
        <v>-233.3</v>
      </c>
      <c r="G43" s="47">
        <v>45912</v>
      </c>
    </row>
    <row r="44" spans="1:7" x14ac:dyDescent="0.25">
      <c r="A44" s="43">
        <v>40</v>
      </c>
      <c r="B44" s="44">
        <v>458043</v>
      </c>
      <c r="C44" s="45" t="s">
        <v>21</v>
      </c>
      <c r="D44" s="45" t="s">
        <v>20</v>
      </c>
      <c r="E44" s="46" t="s">
        <v>32</v>
      </c>
      <c r="F44" s="49">
        <v>-1170</v>
      </c>
      <c r="G44" s="47">
        <v>45912</v>
      </c>
    </row>
    <row r="45" spans="1:7" x14ac:dyDescent="0.25">
      <c r="A45" s="43">
        <v>41</v>
      </c>
      <c r="B45" s="44">
        <v>458044</v>
      </c>
      <c r="C45" s="45" t="s">
        <v>21</v>
      </c>
      <c r="D45" s="45" t="s">
        <v>20</v>
      </c>
      <c r="E45" s="46" t="s">
        <v>32</v>
      </c>
      <c r="F45" s="49">
        <v>-1170</v>
      </c>
      <c r="G45" s="47">
        <v>45912</v>
      </c>
    </row>
    <row r="46" spans="1:7" x14ac:dyDescent="0.25">
      <c r="A46" s="43">
        <v>42</v>
      </c>
      <c r="B46" s="44">
        <v>458045</v>
      </c>
      <c r="C46" s="45" t="s">
        <v>21</v>
      </c>
      <c r="D46" s="45" t="s">
        <v>20</v>
      </c>
      <c r="E46" s="46" t="s">
        <v>32</v>
      </c>
      <c r="F46" s="49">
        <v>-5999</v>
      </c>
      <c r="G46" s="47">
        <v>45912</v>
      </c>
    </row>
    <row r="47" spans="1:7" x14ac:dyDescent="0.25">
      <c r="A47" s="43">
        <v>43</v>
      </c>
      <c r="B47" s="44">
        <v>458046</v>
      </c>
      <c r="C47" s="45" t="s">
        <v>21</v>
      </c>
      <c r="D47" s="45" t="s">
        <v>20</v>
      </c>
      <c r="E47" s="46" t="s">
        <v>32</v>
      </c>
      <c r="F47" s="49">
        <v>-1170</v>
      </c>
      <c r="G47" s="47">
        <v>45912</v>
      </c>
    </row>
    <row r="48" spans="1:7" x14ac:dyDescent="0.25">
      <c r="A48" s="43">
        <v>44</v>
      </c>
      <c r="B48" s="44">
        <v>458047</v>
      </c>
      <c r="C48" s="45" t="s">
        <v>21</v>
      </c>
      <c r="D48" s="45" t="s">
        <v>20</v>
      </c>
      <c r="E48" s="46" t="s">
        <v>32</v>
      </c>
      <c r="F48" s="49">
        <v>-1170</v>
      </c>
      <c r="G48" s="47">
        <v>45912</v>
      </c>
    </row>
    <row r="49" spans="1:7" x14ac:dyDescent="0.25">
      <c r="A49" s="43">
        <v>45</v>
      </c>
      <c r="B49" s="44">
        <v>458048</v>
      </c>
      <c r="C49" s="45" t="s">
        <v>21</v>
      </c>
      <c r="D49" s="45" t="s">
        <v>20</v>
      </c>
      <c r="E49" s="46" t="s">
        <v>32</v>
      </c>
      <c r="F49" s="49">
        <v>-1170</v>
      </c>
      <c r="G49" s="47">
        <v>45912</v>
      </c>
    </row>
    <row r="50" spans="1:7" x14ac:dyDescent="0.25">
      <c r="A50" s="43">
        <v>46</v>
      </c>
      <c r="B50" s="44">
        <v>458049</v>
      </c>
      <c r="C50" s="45" t="s">
        <v>21</v>
      </c>
      <c r="D50" s="45" t="s">
        <v>20</v>
      </c>
      <c r="E50" s="46" t="s">
        <v>32</v>
      </c>
      <c r="F50" s="49">
        <v>-1170</v>
      </c>
      <c r="G50" s="47">
        <v>45912</v>
      </c>
    </row>
    <row r="51" spans="1:7" x14ac:dyDescent="0.25">
      <c r="A51" s="43">
        <v>47</v>
      </c>
      <c r="B51" s="44">
        <v>458051</v>
      </c>
      <c r="C51" s="45" t="s">
        <v>21</v>
      </c>
      <c r="D51" s="45" t="s">
        <v>20</v>
      </c>
      <c r="E51" s="46" t="s">
        <v>32</v>
      </c>
      <c r="F51" s="49">
        <v>-1170</v>
      </c>
      <c r="G51" s="47">
        <v>45912</v>
      </c>
    </row>
    <row r="52" spans="1:7" x14ac:dyDescent="0.25">
      <c r="A52" s="43">
        <v>48</v>
      </c>
      <c r="B52" s="44">
        <v>458052</v>
      </c>
      <c r="C52" s="45" t="s">
        <v>21</v>
      </c>
      <c r="D52" s="45" t="s">
        <v>20</v>
      </c>
      <c r="E52" s="46" t="s">
        <v>32</v>
      </c>
      <c r="F52" s="49">
        <v>-1170</v>
      </c>
      <c r="G52" s="47">
        <v>45912</v>
      </c>
    </row>
    <row r="53" spans="1:7" x14ac:dyDescent="0.25">
      <c r="A53" s="43">
        <v>49</v>
      </c>
      <c r="B53" s="44">
        <v>458053</v>
      </c>
      <c r="C53" s="45" t="s">
        <v>21</v>
      </c>
      <c r="D53" s="45" t="s">
        <v>20</v>
      </c>
      <c r="E53" s="46" t="s">
        <v>32</v>
      </c>
      <c r="F53" s="49">
        <v>-1170</v>
      </c>
      <c r="G53" s="47">
        <v>45912</v>
      </c>
    </row>
    <row r="54" spans="1:7" x14ac:dyDescent="0.25">
      <c r="A54" s="43">
        <v>50</v>
      </c>
      <c r="B54" s="44">
        <v>458054</v>
      </c>
      <c r="C54" s="45" t="s">
        <v>21</v>
      </c>
      <c r="D54" s="45" t="s">
        <v>20</v>
      </c>
      <c r="E54" s="46" t="s">
        <v>32</v>
      </c>
      <c r="F54" s="49">
        <v>-1170</v>
      </c>
      <c r="G54" s="47">
        <v>45912</v>
      </c>
    </row>
    <row r="55" spans="1:7" x14ac:dyDescent="0.25">
      <c r="A55" s="43">
        <v>51</v>
      </c>
      <c r="B55" s="44">
        <v>458055</v>
      </c>
      <c r="C55" s="45" t="s">
        <v>21</v>
      </c>
      <c r="D55" s="45" t="s">
        <v>20</v>
      </c>
      <c r="E55" s="46" t="s">
        <v>32</v>
      </c>
      <c r="F55" s="49">
        <v>-1170</v>
      </c>
      <c r="G55" s="47">
        <v>45912</v>
      </c>
    </row>
    <row r="56" spans="1:7" x14ac:dyDescent="0.25">
      <c r="A56" s="43">
        <v>52</v>
      </c>
      <c r="B56" s="44">
        <v>458056</v>
      </c>
      <c r="C56" s="45" t="s">
        <v>21</v>
      </c>
      <c r="D56" s="45" t="s">
        <v>20</v>
      </c>
      <c r="E56" s="46" t="s">
        <v>32</v>
      </c>
      <c r="F56" s="49">
        <v>-1170</v>
      </c>
      <c r="G56" s="47">
        <v>45912</v>
      </c>
    </row>
    <row r="57" spans="1:7" x14ac:dyDescent="0.25">
      <c r="A57" s="43">
        <v>53</v>
      </c>
      <c r="B57" s="44">
        <v>15048</v>
      </c>
      <c r="C57" s="45" t="s">
        <v>21</v>
      </c>
      <c r="D57" s="45" t="s">
        <v>20</v>
      </c>
      <c r="E57" s="46" t="s">
        <v>29</v>
      </c>
      <c r="F57" s="49">
        <v>-365.69</v>
      </c>
      <c r="G57" s="47">
        <v>45918</v>
      </c>
    </row>
    <row r="58" spans="1:7" x14ac:dyDescent="0.25">
      <c r="A58" s="43">
        <v>54</v>
      </c>
      <c r="B58" s="44">
        <v>15049</v>
      </c>
      <c r="C58" s="45" t="s">
        <v>21</v>
      </c>
      <c r="D58" s="45" t="s">
        <v>20</v>
      </c>
      <c r="E58" s="46" t="s">
        <v>29</v>
      </c>
      <c r="F58" s="49">
        <v>-365.69</v>
      </c>
      <c r="G58" s="47">
        <v>45918</v>
      </c>
    </row>
    <row r="59" spans="1:7" x14ac:dyDescent="0.25">
      <c r="A59" s="43">
        <v>55</v>
      </c>
      <c r="B59" s="44">
        <v>15050</v>
      </c>
      <c r="C59" s="45" t="s">
        <v>21</v>
      </c>
      <c r="D59" s="45" t="s">
        <v>20</v>
      </c>
      <c r="E59" s="46" t="s">
        <v>29</v>
      </c>
      <c r="F59" s="49">
        <v>-365.69</v>
      </c>
      <c r="G59" s="47">
        <v>45918</v>
      </c>
    </row>
    <row r="60" spans="1:7" x14ac:dyDescent="0.25">
      <c r="A60" s="43">
        <v>56</v>
      </c>
      <c r="B60" s="44">
        <v>15051</v>
      </c>
      <c r="C60" s="45" t="s">
        <v>21</v>
      </c>
      <c r="D60" s="45" t="s">
        <v>20</v>
      </c>
      <c r="E60" s="46" t="s">
        <v>29</v>
      </c>
      <c r="F60" s="49">
        <v>-365.69</v>
      </c>
      <c r="G60" s="47">
        <v>45918</v>
      </c>
    </row>
    <row r="61" spans="1:7" x14ac:dyDescent="0.25">
      <c r="A61" s="43">
        <v>57</v>
      </c>
      <c r="B61" s="44">
        <v>15052</v>
      </c>
      <c r="C61" s="45" t="s">
        <v>21</v>
      </c>
      <c r="D61" s="45" t="s">
        <v>20</v>
      </c>
      <c r="E61" s="46" t="s">
        <v>29</v>
      </c>
      <c r="F61" s="49">
        <v>-365.69</v>
      </c>
      <c r="G61" s="47">
        <v>45918</v>
      </c>
    </row>
    <row r="62" spans="1:7" x14ac:dyDescent="0.25">
      <c r="A62" s="43">
        <v>58</v>
      </c>
      <c r="B62" s="44">
        <v>15053</v>
      </c>
      <c r="C62" s="45" t="s">
        <v>21</v>
      </c>
      <c r="D62" s="45" t="s">
        <v>20</v>
      </c>
      <c r="E62" s="46" t="s">
        <v>29</v>
      </c>
      <c r="F62" s="49">
        <v>-365.69</v>
      </c>
      <c r="G62" s="47">
        <v>45918</v>
      </c>
    </row>
    <row r="63" spans="1:7" x14ac:dyDescent="0.25">
      <c r="A63" s="43">
        <v>59</v>
      </c>
      <c r="B63" s="44">
        <v>15054</v>
      </c>
      <c r="C63" s="45" t="s">
        <v>21</v>
      </c>
      <c r="D63" s="45" t="s">
        <v>20</v>
      </c>
      <c r="E63" s="46" t="s">
        <v>29</v>
      </c>
      <c r="F63" s="49">
        <v>-365.69</v>
      </c>
      <c r="G63" s="47">
        <v>45918</v>
      </c>
    </row>
    <row r="64" spans="1:7" x14ac:dyDescent="0.25">
      <c r="A64" s="43">
        <v>60</v>
      </c>
      <c r="B64" s="44">
        <v>15055</v>
      </c>
      <c r="C64" s="45" t="s">
        <v>21</v>
      </c>
      <c r="D64" s="45" t="s">
        <v>20</v>
      </c>
      <c r="E64" s="46" t="s">
        <v>29</v>
      </c>
      <c r="F64" s="49">
        <v>-365.69</v>
      </c>
      <c r="G64" s="47">
        <v>45918</v>
      </c>
    </row>
    <row r="65" spans="1:7" x14ac:dyDescent="0.25">
      <c r="A65" s="43">
        <v>61</v>
      </c>
      <c r="B65" s="44">
        <v>15056</v>
      </c>
      <c r="C65" s="45" t="s">
        <v>21</v>
      </c>
      <c r="D65" s="45" t="s">
        <v>20</v>
      </c>
      <c r="E65" s="46" t="s">
        <v>29</v>
      </c>
      <c r="F65" s="49">
        <v>-365.69</v>
      </c>
      <c r="G65" s="47">
        <v>45918</v>
      </c>
    </row>
    <row r="66" spans="1:7" x14ac:dyDescent="0.25">
      <c r="A66" s="43">
        <v>62</v>
      </c>
      <c r="B66" s="44">
        <v>15057</v>
      </c>
      <c r="C66" s="45" t="s">
        <v>21</v>
      </c>
      <c r="D66" s="45" t="s">
        <v>20</v>
      </c>
      <c r="E66" s="46" t="s">
        <v>29</v>
      </c>
      <c r="F66" s="49">
        <v>-365.69</v>
      </c>
      <c r="G66" s="47">
        <v>45918</v>
      </c>
    </row>
    <row r="67" spans="1:7" x14ac:dyDescent="0.25">
      <c r="A67" s="43">
        <v>63</v>
      </c>
      <c r="B67" s="44">
        <v>15058</v>
      </c>
      <c r="C67" s="45" t="s">
        <v>21</v>
      </c>
      <c r="D67" s="45" t="s">
        <v>20</v>
      </c>
      <c r="E67" s="46" t="s">
        <v>29</v>
      </c>
      <c r="F67" s="49">
        <v>-365.69</v>
      </c>
      <c r="G67" s="47">
        <v>45918</v>
      </c>
    </row>
    <row r="68" spans="1:7" x14ac:dyDescent="0.25">
      <c r="A68" s="43">
        <v>64</v>
      </c>
      <c r="B68" s="44">
        <v>15059</v>
      </c>
      <c r="C68" s="45" t="s">
        <v>21</v>
      </c>
      <c r="D68" s="45" t="s">
        <v>20</v>
      </c>
      <c r="E68" s="46" t="s">
        <v>29</v>
      </c>
      <c r="F68" s="49">
        <v>-365.69</v>
      </c>
      <c r="G68" s="47">
        <v>45918</v>
      </c>
    </row>
    <row r="69" spans="1:7" x14ac:dyDescent="0.25">
      <c r="A69" s="43">
        <v>65</v>
      </c>
      <c r="B69" s="44">
        <v>15060</v>
      </c>
      <c r="C69" s="45" t="s">
        <v>21</v>
      </c>
      <c r="D69" s="45" t="s">
        <v>20</v>
      </c>
      <c r="E69" s="46" t="s">
        <v>29</v>
      </c>
      <c r="F69" s="49">
        <v>-365.69</v>
      </c>
      <c r="G69" s="47">
        <v>45918</v>
      </c>
    </row>
    <row r="70" spans="1:7" x14ac:dyDescent="0.25">
      <c r="A70" s="43">
        <v>66</v>
      </c>
      <c r="B70" s="44">
        <v>15061</v>
      </c>
      <c r="C70" s="45" t="s">
        <v>21</v>
      </c>
      <c r="D70" s="45" t="s">
        <v>20</v>
      </c>
      <c r="E70" s="46" t="s">
        <v>29</v>
      </c>
      <c r="F70" s="49">
        <v>-365.69</v>
      </c>
      <c r="G70" s="47">
        <v>45918</v>
      </c>
    </row>
    <row r="71" spans="1:7" x14ac:dyDescent="0.25">
      <c r="A71" s="43">
        <v>67</v>
      </c>
      <c r="B71" s="44">
        <v>15062</v>
      </c>
      <c r="C71" s="45" t="s">
        <v>21</v>
      </c>
      <c r="D71" s="45" t="s">
        <v>20</v>
      </c>
      <c r="E71" s="46" t="s">
        <v>29</v>
      </c>
      <c r="F71" s="49">
        <v>-365.69</v>
      </c>
      <c r="G71" s="47">
        <v>45918</v>
      </c>
    </row>
    <row r="72" spans="1:7" x14ac:dyDescent="0.25">
      <c r="A72" s="43">
        <v>68</v>
      </c>
      <c r="B72" s="44">
        <v>146913</v>
      </c>
      <c r="C72" s="45" t="s">
        <v>21</v>
      </c>
      <c r="D72" s="45" t="s">
        <v>20</v>
      </c>
      <c r="E72" s="46" t="s">
        <v>24</v>
      </c>
      <c r="F72" s="49">
        <v>-783.71</v>
      </c>
      <c r="G72" s="47">
        <v>45919</v>
      </c>
    </row>
    <row r="73" spans="1:7" x14ac:dyDescent="0.25">
      <c r="A73" s="43">
        <v>69</v>
      </c>
      <c r="B73" s="44">
        <v>146914</v>
      </c>
      <c r="C73" s="45" t="s">
        <v>21</v>
      </c>
      <c r="D73" s="45" t="s">
        <v>20</v>
      </c>
      <c r="E73" s="46" t="s">
        <v>24</v>
      </c>
      <c r="F73" s="49">
        <v>-783.71</v>
      </c>
      <c r="G73" s="47">
        <v>45919</v>
      </c>
    </row>
    <row r="74" spans="1:7" x14ac:dyDescent="0.25">
      <c r="A74" s="43">
        <v>70</v>
      </c>
      <c r="B74" s="44">
        <v>146933</v>
      </c>
      <c r="C74" s="45" t="s">
        <v>21</v>
      </c>
      <c r="D74" s="45" t="s">
        <v>20</v>
      </c>
      <c r="E74" s="46" t="s">
        <v>24</v>
      </c>
      <c r="F74" s="49">
        <v>-783.71</v>
      </c>
      <c r="G74" s="47">
        <v>45919</v>
      </c>
    </row>
    <row r="75" spans="1:7" x14ac:dyDescent="0.25">
      <c r="A75" s="43">
        <v>71</v>
      </c>
      <c r="B75" s="44">
        <v>266358</v>
      </c>
      <c r="C75" s="45" t="s">
        <v>21</v>
      </c>
      <c r="D75" s="45" t="s">
        <v>20</v>
      </c>
      <c r="E75" s="46" t="s">
        <v>36</v>
      </c>
      <c r="F75" s="49">
        <v>-1170</v>
      </c>
      <c r="G75" s="47">
        <v>45919</v>
      </c>
    </row>
    <row r="76" spans="1:7" x14ac:dyDescent="0.25">
      <c r="A76" s="43">
        <v>72</v>
      </c>
      <c r="B76" s="44">
        <v>266359</v>
      </c>
      <c r="C76" s="45" t="s">
        <v>21</v>
      </c>
      <c r="D76" s="45" t="s">
        <v>20</v>
      </c>
      <c r="E76" s="46" t="s">
        <v>36</v>
      </c>
      <c r="F76" s="49">
        <v>-1170</v>
      </c>
      <c r="G76" s="47">
        <v>45919</v>
      </c>
    </row>
    <row r="77" spans="1:7" x14ac:dyDescent="0.25">
      <c r="A77" s="43">
        <v>73</v>
      </c>
      <c r="B77" s="44">
        <v>148201</v>
      </c>
      <c r="C77" s="45" t="s">
        <v>21</v>
      </c>
      <c r="D77" s="45" t="s">
        <v>20</v>
      </c>
      <c r="E77" s="46" t="s">
        <v>24</v>
      </c>
      <c r="F77" s="49">
        <v>-783.71</v>
      </c>
      <c r="G77" s="47">
        <v>45924</v>
      </c>
    </row>
    <row r="78" spans="1:7" x14ac:dyDescent="0.25">
      <c r="A78" s="43">
        <v>74</v>
      </c>
      <c r="B78" s="44">
        <v>148203</v>
      </c>
      <c r="C78" s="45" t="s">
        <v>21</v>
      </c>
      <c r="D78" s="45" t="s">
        <v>20</v>
      </c>
      <c r="E78" s="46" t="s">
        <v>24</v>
      </c>
      <c r="F78" s="49">
        <v>-783.71</v>
      </c>
      <c r="G78" s="47">
        <v>45924</v>
      </c>
    </row>
    <row r="79" spans="1:7" x14ac:dyDescent="0.25">
      <c r="A79" s="43">
        <v>75</v>
      </c>
      <c r="B79" s="44">
        <v>148982</v>
      </c>
      <c r="C79" s="45" t="s">
        <v>21</v>
      </c>
      <c r="D79" s="45" t="s">
        <v>20</v>
      </c>
      <c r="E79" s="46" t="s">
        <v>24</v>
      </c>
      <c r="F79" s="49">
        <v>-783.71</v>
      </c>
      <c r="G79" s="47">
        <v>45924</v>
      </c>
    </row>
    <row r="80" spans="1:7" x14ac:dyDescent="0.25">
      <c r="A80" s="43">
        <v>76</v>
      </c>
      <c r="B80" s="44">
        <v>3</v>
      </c>
      <c r="C80" s="45" t="s">
        <v>21</v>
      </c>
      <c r="D80" s="45" t="s">
        <v>20</v>
      </c>
      <c r="E80" s="46" t="s">
        <v>38</v>
      </c>
      <c r="F80" s="49">
        <v>-7940.79</v>
      </c>
      <c r="G80" s="47">
        <v>45925</v>
      </c>
    </row>
    <row r="81" spans="1:7" x14ac:dyDescent="0.25">
      <c r="A81" s="43">
        <v>77</v>
      </c>
      <c r="B81" s="44">
        <v>147292</v>
      </c>
      <c r="C81" s="45" t="s">
        <v>21</v>
      </c>
      <c r="D81" s="45" t="s">
        <v>20</v>
      </c>
      <c r="E81" s="46" t="s">
        <v>24</v>
      </c>
      <c r="F81" s="49">
        <v>-145.97</v>
      </c>
      <c r="G81" s="47">
        <v>45925</v>
      </c>
    </row>
    <row r="82" spans="1:7" x14ac:dyDescent="0.25">
      <c r="A82" s="43">
        <v>78</v>
      </c>
      <c r="B82" s="44">
        <v>226840</v>
      </c>
      <c r="C82" s="45" t="s">
        <v>21</v>
      </c>
      <c r="D82" s="45" t="s">
        <v>20</v>
      </c>
      <c r="E82" s="46" t="s">
        <v>31</v>
      </c>
      <c r="F82" s="49">
        <v>-278.58999999999997</v>
      </c>
      <c r="G82" s="47">
        <v>45926</v>
      </c>
    </row>
    <row r="83" spans="1:7" x14ac:dyDescent="0.25">
      <c r="A83" s="43">
        <v>79</v>
      </c>
      <c r="B83" s="44">
        <v>92220</v>
      </c>
      <c r="C83" s="45" t="s">
        <v>23</v>
      </c>
      <c r="D83" s="45" t="s">
        <v>20</v>
      </c>
      <c r="E83" s="46" t="s">
        <v>39</v>
      </c>
      <c r="F83" s="49">
        <v>-1012</v>
      </c>
      <c r="G83" s="47">
        <v>45929</v>
      </c>
    </row>
    <row r="84" spans="1:7" x14ac:dyDescent="0.25">
      <c r="A84" s="43">
        <v>80</v>
      </c>
      <c r="B84" s="44">
        <v>709</v>
      </c>
      <c r="C84" s="45" t="s">
        <v>21</v>
      </c>
      <c r="D84" s="45" t="s">
        <v>20</v>
      </c>
      <c r="E84" s="46" t="s">
        <v>27</v>
      </c>
      <c r="F84" s="49">
        <v>-452.22</v>
      </c>
      <c r="G84" s="47">
        <v>45929</v>
      </c>
    </row>
    <row r="85" spans="1:7" x14ac:dyDescent="0.25">
      <c r="A85" s="43">
        <v>81</v>
      </c>
      <c r="B85" s="44">
        <v>710</v>
      </c>
      <c r="C85" s="45" t="s">
        <v>21</v>
      </c>
      <c r="D85" s="45" t="s">
        <v>20</v>
      </c>
      <c r="E85" s="46" t="s">
        <v>27</v>
      </c>
      <c r="F85" s="49">
        <v>-452.22</v>
      </c>
      <c r="G85" s="47">
        <v>45929</v>
      </c>
    </row>
    <row r="86" spans="1:7" x14ac:dyDescent="0.25">
      <c r="A86" s="43">
        <v>82</v>
      </c>
      <c r="B86" s="44">
        <v>711</v>
      </c>
      <c r="C86" s="45" t="s">
        <v>21</v>
      </c>
      <c r="D86" s="45" t="s">
        <v>20</v>
      </c>
      <c r="E86" s="46" t="s">
        <v>27</v>
      </c>
      <c r="F86" s="49">
        <v>-452.22</v>
      </c>
      <c r="G86" s="47">
        <v>45929</v>
      </c>
    </row>
    <row r="87" spans="1:7" x14ac:dyDescent="0.25">
      <c r="A87" s="43">
        <v>83</v>
      </c>
      <c r="B87" s="44">
        <v>712</v>
      </c>
      <c r="C87" s="45" t="s">
        <v>21</v>
      </c>
      <c r="D87" s="45" t="s">
        <v>20</v>
      </c>
      <c r="E87" s="46" t="s">
        <v>27</v>
      </c>
      <c r="F87" s="49">
        <v>-452.22</v>
      </c>
      <c r="G87" s="47">
        <v>45929</v>
      </c>
    </row>
    <row r="88" spans="1:7" x14ac:dyDescent="0.25">
      <c r="A88" s="43">
        <v>84</v>
      </c>
      <c r="B88" s="44">
        <v>713</v>
      </c>
      <c r="C88" s="45" t="s">
        <v>21</v>
      </c>
      <c r="D88" s="45" t="s">
        <v>20</v>
      </c>
      <c r="E88" s="46" t="s">
        <v>27</v>
      </c>
      <c r="F88" s="49">
        <v>-452.22</v>
      </c>
      <c r="G88" s="47">
        <v>45929</v>
      </c>
    </row>
    <row r="89" spans="1:7" x14ac:dyDescent="0.25">
      <c r="A89" s="43">
        <v>85</v>
      </c>
      <c r="B89" s="44">
        <v>714</v>
      </c>
      <c r="C89" s="45" t="s">
        <v>21</v>
      </c>
      <c r="D89" s="45" t="s">
        <v>20</v>
      </c>
      <c r="E89" s="46" t="s">
        <v>27</v>
      </c>
      <c r="F89" s="49">
        <v>-639.22</v>
      </c>
      <c r="G89" s="47">
        <v>45929</v>
      </c>
    </row>
    <row r="90" spans="1:7" x14ac:dyDescent="0.25">
      <c r="A90" s="43">
        <v>86</v>
      </c>
      <c r="B90" s="44">
        <v>715</v>
      </c>
      <c r="C90" s="45" t="s">
        <v>21</v>
      </c>
      <c r="D90" s="45" t="s">
        <v>20</v>
      </c>
      <c r="E90" s="46" t="s">
        <v>27</v>
      </c>
      <c r="F90" s="49">
        <v>-639.22</v>
      </c>
      <c r="G90" s="47">
        <v>45929</v>
      </c>
    </row>
    <row r="91" spans="1:7" x14ac:dyDescent="0.25">
      <c r="A91" s="43">
        <v>87</v>
      </c>
      <c r="B91" s="44">
        <v>716</v>
      </c>
      <c r="C91" s="45" t="s">
        <v>21</v>
      </c>
      <c r="D91" s="45" t="s">
        <v>20</v>
      </c>
      <c r="E91" s="46" t="s">
        <v>27</v>
      </c>
      <c r="F91" s="49">
        <v>-639.22</v>
      </c>
      <c r="G91" s="47">
        <v>45929</v>
      </c>
    </row>
    <row r="92" spans="1:7" x14ac:dyDescent="0.25">
      <c r="A92" s="43">
        <v>88</v>
      </c>
      <c r="B92" s="44">
        <v>717</v>
      </c>
      <c r="C92" s="45" t="s">
        <v>21</v>
      </c>
      <c r="D92" s="45" t="s">
        <v>20</v>
      </c>
      <c r="E92" s="46" t="s">
        <v>27</v>
      </c>
      <c r="F92" s="49">
        <v>-187</v>
      </c>
      <c r="G92" s="47">
        <v>45929</v>
      </c>
    </row>
    <row r="93" spans="1:7" x14ac:dyDescent="0.25">
      <c r="A93" s="43">
        <v>89</v>
      </c>
      <c r="B93" s="44">
        <v>718</v>
      </c>
      <c r="C93" s="45" t="s">
        <v>21</v>
      </c>
      <c r="D93" s="45" t="s">
        <v>20</v>
      </c>
      <c r="E93" s="46" t="s">
        <v>27</v>
      </c>
      <c r="F93" s="49">
        <v>-187</v>
      </c>
      <c r="G93" s="47">
        <v>45929</v>
      </c>
    </row>
    <row r="94" spans="1:7" x14ac:dyDescent="0.25">
      <c r="A94" s="43">
        <v>90</v>
      </c>
      <c r="B94" s="44">
        <v>147291</v>
      </c>
      <c r="C94" s="45" t="s">
        <v>21</v>
      </c>
      <c r="D94" s="45" t="s">
        <v>20</v>
      </c>
      <c r="E94" s="46" t="s">
        <v>24</v>
      </c>
      <c r="F94" s="49">
        <v>-783.71</v>
      </c>
      <c r="G94" s="47">
        <v>45930</v>
      </c>
    </row>
    <row r="95" spans="1:7" ht="15.75" thickBot="1" x14ac:dyDescent="0.3">
      <c r="A95" s="43">
        <v>91</v>
      </c>
      <c r="B95" s="44">
        <v>459213</v>
      </c>
      <c r="C95" s="45" t="s">
        <v>21</v>
      </c>
      <c r="D95" s="45" t="s">
        <v>20</v>
      </c>
      <c r="E95" s="46" t="s">
        <v>32</v>
      </c>
      <c r="F95" s="49">
        <v>-1649</v>
      </c>
      <c r="G95" s="47">
        <v>45930</v>
      </c>
    </row>
    <row r="96" spans="1:7" ht="15.75" thickBot="1" x14ac:dyDescent="0.3">
      <c r="A96" s="59" t="s">
        <v>0</v>
      </c>
      <c r="B96" s="60"/>
      <c r="C96" s="60"/>
      <c r="D96" s="60"/>
      <c r="E96" s="61"/>
      <c r="F96" s="48">
        <f>SUM(F6:F95)</f>
        <v>-92051.670000000086</v>
      </c>
    </row>
  </sheetData>
  <autoFilter ref="A5:G96" xr:uid="{3B284A6B-02DB-4AC5-8CB7-6E757353B477}"/>
  <sortState xmlns:xlrd2="http://schemas.microsoft.com/office/spreadsheetml/2017/richdata2" ref="A6:G95">
    <sortCondition ref="G6:G95"/>
  </sortState>
  <mergeCells count="3">
    <mergeCell ref="A1:G1"/>
    <mergeCell ref="A3:G3"/>
    <mergeCell ref="A96:E96"/>
  </mergeCells>
  <conditionalFormatting sqref="B6:B95">
    <cfRule type="duplicateValues" dxfId="2" priority="24"/>
  </conditionalFormatting>
  <conditionalFormatting sqref="B6:B95">
    <cfRule type="duplicateValues" dxfId="1" priority="26"/>
    <cfRule type="duplicateValues" dxfId="0" priority="27"/>
  </conditionalFormatting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69B2B1B-677B-432B-91CB-10AAB6598120}"/>
</file>

<file path=customXml/itemProps2.xml><?xml version="1.0" encoding="utf-8"?>
<ds:datastoreItem xmlns:ds="http://schemas.openxmlformats.org/officeDocument/2006/customXml" ds:itemID="{72949570-E556-4889-8932-EB37A9C293C7}"/>
</file>

<file path=customXml/itemProps3.xml><?xml version="1.0" encoding="utf-8"?>
<ds:datastoreItem xmlns:ds="http://schemas.openxmlformats.org/officeDocument/2006/customXml" ds:itemID="{63E70DDA-8E3D-4D45-BC0B-DC5DD4622B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CAPA</vt:lpstr>
      <vt:lpstr>ORDEM BANCÁRIA</vt:lpstr>
      <vt:lpstr>FLUXO DE CAIXA</vt:lpstr>
      <vt:lpstr>COMPOSIÇÃO DAS DESPESAS </vt:lpstr>
      <vt:lpstr>'COMPOSIÇÃO DAS DESPESAS '!Area_de_impressao</vt:lpstr>
      <vt:lpstr>'FLUXO DE CAIXA'!Area_de_impressao</vt:lpstr>
      <vt:lpstr>'COMPOSIÇÃO DAS DESPESAS 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Tuanne Carolina Gaspar</dc:creator>
  <cp:lastModifiedBy>Tuanne Carolina Gaspar</cp:lastModifiedBy>
  <cp:lastPrinted>2025-10-13T12:26:51Z</cp:lastPrinted>
  <dcterms:created xsi:type="dcterms:W3CDTF">2025-03-12T18:34:20Z</dcterms:created>
  <dcterms:modified xsi:type="dcterms:W3CDTF">2025-10-13T12:26:53Z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561800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